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EBAA77B-C2D2-421A-BB5C-692717061E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5" l="1"/>
  <c r="AQ9" i="5" l="1"/>
  <c r="AR9" i="5" s="1"/>
  <c r="AP9" i="5"/>
  <c r="AO9" i="5"/>
  <c r="AN9" i="5"/>
  <c r="AM9" i="5"/>
  <c r="AG9" i="5"/>
  <c r="AE9" i="5"/>
  <c r="AD9" i="5"/>
  <c r="AC9" i="5"/>
  <c r="AB9" i="5"/>
  <c r="AA9" i="5"/>
  <c r="W9" i="5"/>
  <c r="U9" i="5"/>
  <c r="T9" i="5"/>
  <c r="S9" i="5"/>
  <c r="R9" i="5"/>
  <c r="Q9" i="5"/>
  <c r="K9" i="5"/>
  <c r="I9" i="5"/>
  <c r="H9" i="5"/>
  <c r="G9" i="5"/>
  <c r="F9" i="5"/>
  <c r="E9" i="5"/>
  <c r="AF9" i="5" l="1"/>
  <c r="I14" i="5"/>
  <c r="K13" i="5"/>
  <c r="G13" i="5"/>
  <c r="F13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<sst xmlns="http://schemas.openxmlformats.org/spreadsheetml/2006/main" count="78" uniqueCount="33">
  <si>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</si>
  <si>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</si>
  <si>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</si>
  <si>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</si>
  <si>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</si>
  <si>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</si>
  <si>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</si>
  <si>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</si>
  <si>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</si>
  <si>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</si>
  <si>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</si>
  <si>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</si>
  <si>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</si>
  <si>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</si>
  <si>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</si>
  <si>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</si>
  <si>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</si>
  <si>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</si>
  <si>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</si>
  <si>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</si>
  <si>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</si>
  <si>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</si>
  <si>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</si>
  <si>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</si>
  <si>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</si>
  <si>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Tahko = Hyvinkään Tahko  (1915),  kasvattajaseura</t>
  </si>
  <si>
    <t>3.</t>
  </si>
  <si>
    <t>19.10.2001   Hyvinkää</t>
  </si>
  <si>
    <t>4.</t>
  </si>
  <si>
    <t>Eeli Jaakkola</t>
  </si>
  <si>
    <t>KiPe</t>
  </si>
  <si>
    <t>KiPe = Kinnarin Pesis 2006  (2005)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</si>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</sst>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29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4" t="s">
        <v>26</v>
      </c>
      <c r="Z4" s="1" t="s">
        <v>24</v>
      </c>
      <c r="AA4" s="12">
        <v>6</v>
      </c>
      <c r="AB4" s="12">
        <v>2</v>
      </c>
      <c r="AC4" s="12">
        <v>5</v>
      </c>
      <c r="AD4" s="13">
        <v>4</v>
      </c>
      <c r="AE4" s="12">
        <v>23</v>
      </c>
      <c r="AF4" s="66">
        <v>0.5897</v>
      </c>
      <c r="AG4" s="18">
        <v>39</v>
      </c>
      <c r="AH4" s="39"/>
      <c r="AI4" s="7"/>
      <c r="AJ4" s="7"/>
      <c r="AK4" s="7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4" t="s">
        <v>28</v>
      </c>
      <c r="Z5" s="1" t="s">
        <v>24</v>
      </c>
      <c r="AA5" s="12">
        <v>3</v>
      </c>
      <c r="AB5" s="12">
        <v>0</v>
      </c>
      <c r="AC5" s="12">
        <v>3</v>
      </c>
      <c r="AD5" s="13">
        <v>0</v>
      </c>
      <c r="AE5" s="12">
        <v>8</v>
      </c>
      <c r="AF5" s="31">
        <v>0.57140000000000002</v>
      </c>
      <c r="AG5" s="18">
        <v>14</v>
      </c>
      <c r="AH5" s="39"/>
      <c r="AI5" s="7"/>
      <c r="AJ5" s="7"/>
      <c r="AK5" s="7"/>
      <c r="AM5" s="12"/>
      <c r="AN5" s="12"/>
      <c r="AO5" s="13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7">
        <v>2021</v>
      </c>
      <c r="Y6" s="71" t="s">
        <v>26</v>
      </c>
      <c r="Z6" s="68" t="s">
        <v>30</v>
      </c>
      <c r="AA6" s="67">
        <v>3</v>
      </c>
      <c r="AB6" s="67">
        <v>0</v>
      </c>
      <c r="AC6" s="67">
        <v>3</v>
      </c>
      <c r="AD6" s="72">
        <v>0</v>
      </c>
      <c r="AE6" s="67">
        <v>7</v>
      </c>
      <c r="AF6" s="69">
        <v>0.53849999999999998</v>
      </c>
      <c r="AG6" s="70">
        <v>13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7">
        <v>2022</v>
      </c>
      <c r="Y7" s="71" t="s">
        <v>32</v>
      </c>
      <c r="Z7" s="68" t="s">
        <v>30</v>
      </c>
      <c r="AA7" s="67">
        <v>16</v>
      </c>
      <c r="AB7" s="67">
        <v>1</v>
      </c>
      <c r="AC7" s="67">
        <v>8</v>
      </c>
      <c r="AD7" s="72">
        <v>5</v>
      </c>
      <c r="AE7" s="67">
        <v>41</v>
      </c>
      <c r="AF7" s="69">
        <v>0.4824</v>
      </c>
      <c r="AG7" s="70">
        <v>85</v>
      </c>
      <c r="AH7" s="39"/>
      <c r="AI7" s="7"/>
      <c r="AJ7" s="7"/>
      <c r="AK7" s="7"/>
      <c r="AL7" s="10"/>
      <c r="AM7" s="12">
        <v>5</v>
      </c>
      <c r="AN7" s="12">
        <v>0</v>
      </c>
      <c r="AO7" s="13">
        <v>0</v>
      </c>
      <c r="AP7" s="12">
        <v>1</v>
      </c>
      <c r="AQ7" s="12">
        <v>7</v>
      </c>
      <c r="AR7" s="63">
        <v>0.25929999999999997</v>
      </c>
      <c r="AS7" s="10">
        <v>27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32</v>
      </c>
      <c r="Z8" s="1" t="s">
        <v>30</v>
      </c>
      <c r="AA8" s="12">
        <v>7</v>
      </c>
      <c r="AB8" s="12">
        <v>1</v>
      </c>
      <c r="AC8" s="12">
        <v>0</v>
      </c>
      <c r="AD8" s="12">
        <v>7</v>
      </c>
      <c r="AE8" s="12">
        <v>17</v>
      </c>
      <c r="AF8" s="66">
        <v>0.51515151515151514</v>
      </c>
      <c r="AG8" s="10">
        <v>33</v>
      </c>
      <c r="AH8" s="39"/>
      <c r="AI8" s="7"/>
      <c r="AJ8" s="7"/>
      <c r="AK8" s="7"/>
      <c r="AL8" s="10"/>
      <c r="AM8" s="12">
        <v>4</v>
      </c>
      <c r="AN8" s="12">
        <v>0</v>
      </c>
      <c r="AO8" s="13">
        <v>0</v>
      </c>
      <c r="AP8" s="12">
        <v>4</v>
      </c>
      <c r="AQ8" s="12">
        <v>15</v>
      </c>
      <c r="AR8" s="63">
        <v>0.68180000000000007</v>
      </c>
      <c r="AS8" s="18">
        <v>22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0</v>
      </c>
      <c r="F9" s="35">
        <f t="shared" ref="F9:I9" si="0">SUM(F4:F8)</f>
        <v>0</v>
      </c>
      <c r="G9" s="35">
        <f t="shared" si="0"/>
        <v>0</v>
      </c>
      <c r="H9" s="35">
        <f t="shared" si="0"/>
        <v>0</v>
      </c>
      <c r="I9" s="35">
        <f t="shared" si="0"/>
        <v>0</v>
      </c>
      <c r="J9" s="36">
        <v>0</v>
      </c>
      <c r="K9" s="20">
        <f>SUM(K8:K8)</f>
        <v>0</v>
      </c>
      <c r="L9" s="17"/>
      <c r="M9" s="28"/>
      <c r="N9" s="40"/>
      <c r="O9" s="41"/>
      <c r="P9" s="10"/>
      <c r="Q9" s="35">
        <f>SUM(Q4:Q8)</f>
        <v>0</v>
      </c>
      <c r="R9" s="35">
        <f t="shared" ref="R9:U9" si="1">SUM(R4:R8)</f>
        <v>0</v>
      </c>
      <c r="S9" s="35">
        <f t="shared" si="1"/>
        <v>0</v>
      </c>
      <c r="T9" s="35">
        <f t="shared" si="1"/>
        <v>0</v>
      </c>
      <c r="U9" s="35">
        <f t="shared" si="1"/>
        <v>0</v>
      </c>
      <c r="V9" s="15">
        <v>0</v>
      </c>
      <c r="W9" s="20">
        <f>SUM(W8:W8)</f>
        <v>0</v>
      </c>
      <c r="X9" s="62" t="s">
        <v>13</v>
      </c>
      <c r="Y9" s="11"/>
      <c r="Z9" s="9"/>
      <c r="AA9" s="35">
        <f>SUM(AA4:AA8)</f>
        <v>35</v>
      </c>
      <c r="AB9" s="35">
        <f t="shared" ref="AB9:AG9" si="2">SUM(AB4:AB8)</f>
        <v>4</v>
      </c>
      <c r="AC9" s="35">
        <f t="shared" si="2"/>
        <v>19</v>
      </c>
      <c r="AD9" s="35">
        <f t="shared" si="2"/>
        <v>16</v>
      </c>
      <c r="AE9" s="35">
        <f t="shared" si="2"/>
        <v>96</v>
      </c>
      <c r="AF9" s="36">
        <f>PRODUCT(AE9/AG9)</f>
        <v>0.52173913043478259</v>
      </c>
      <c r="AG9" s="20">
        <f t="shared" si="2"/>
        <v>184</v>
      </c>
      <c r="AH9" s="17"/>
      <c r="AI9" s="28"/>
      <c r="AJ9" s="40"/>
      <c r="AK9" s="41"/>
      <c r="AL9" s="10"/>
      <c r="AM9" s="35">
        <f>SUM(AM4:AM8)</f>
        <v>9</v>
      </c>
      <c r="AN9" s="35">
        <f t="shared" ref="AN9:AQ9" si="3">SUM(AN4:AN8)</f>
        <v>0</v>
      </c>
      <c r="AO9" s="35">
        <f t="shared" si="3"/>
        <v>0</v>
      </c>
      <c r="AP9" s="35">
        <f t="shared" si="3"/>
        <v>5</v>
      </c>
      <c r="AQ9" s="35">
        <f t="shared" si="3"/>
        <v>22</v>
      </c>
      <c r="AR9" s="36">
        <f>PRODUCT(AQ9/AS9)</f>
        <v>0.44897959183673469</v>
      </c>
      <c r="AS9" s="38">
        <f>SUM(AS4:AS8)</f>
        <v>49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6"/>
      <c r="R11" s="16" t="s">
        <v>10</v>
      </c>
      <c r="S11" s="16"/>
      <c r="T11" s="52" t="s">
        <v>25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/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52" t="s">
        <v>31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44</v>
      </c>
      <c r="F14" s="45">
        <f>PRODUCT(AB9+AN9)</f>
        <v>4</v>
      </c>
      <c r="G14" s="45">
        <f>PRODUCT(AC9+AO9)</f>
        <v>19</v>
      </c>
      <c r="H14" s="45">
        <f>PRODUCT(AD9+AP9)</f>
        <v>21</v>
      </c>
      <c r="I14" s="45">
        <f>PRODUCT(AE9+AQ9)</f>
        <v>118</v>
      </c>
      <c r="J14" s="58">
        <f>PRODUCT(I14/K14)</f>
        <v>0.50643776824034337</v>
      </c>
      <c r="K14" s="10">
        <f>PRODUCT(AG9+AS9)</f>
        <v>233</v>
      </c>
      <c r="L14" s="51">
        <f>PRODUCT((F14+G14)/E14)</f>
        <v>0.52272727272727271</v>
      </c>
      <c r="M14" s="51">
        <f>PRODUCT(H14/E14)</f>
        <v>0.47727272727272729</v>
      </c>
      <c r="N14" s="51">
        <f>PRODUCT((F14+G14+H14)/E14)</f>
        <v>1</v>
      </c>
      <c r="O14" s="51">
        <f>PRODUCT(I14/E14)</f>
        <v>2.6818181818181817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44</v>
      </c>
      <c r="F15" s="45">
        <f t="shared" ref="F15:I15" si="4">SUM(F12:F14)</f>
        <v>4</v>
      </c>
      <c r="G15" s="45">
        <f t="shared" si="4"/>
        <v>19</v>
      </c>
      <c r="H15" s="45">
        <f t="shared" si="4"/>
        <v>21</v>
      </c>
      <c r="I15" s="45">
        <f t="shared" si="4"/>
        <v>118</v>
      </c>
      <c r="J15" s="58">
        <f>PRODUCT(I15/K15)</f>
        <v>0.50643776824034337</v>
      </c>
      <c r="K15" s="16">
        <f>SUM(K12:K14)</f>
        <v>233</v>
      </c>
      <c r="L15" s="51">
        <f>PRODUCT((F15+G15)/E15)</f>
        <v>0.52272727272727271</v>
      </c>
      <c r="M15" s="51">
        <f>PRODUCT(H15/E15)</f>
        <v>0.47727272727272729</v>
      </c>
      <c r="N15" s="51">
        <f>PRODUCT((F15+G15+H15)/E15)</f>
        <v>1</v>
      </c>
      <c r="O15" s="51">
        <f>PRODUCT(I15/E15)</f>
        <v>2.6818181818181817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7:AS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2023-09-01T13:11:03Z</dcterms:modified>
</cp:coreProperties>
</file>